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s98\Documents\NAU\Seminars\LP4\"/>
    </mc:Choice>
  </mc:AlternateContent>
  <bookViews>
    <workbookView xWindow="0" yWindow="0" windowWidth="19200" windowHeight="6585"/>
  </bookViews>
  <sheets>
    <sheet name="LP_max" sheetId="3" r:id="rId1"/>
  </sheets>
  <externalReferences>
    <externalReference r:id="rId2"/>
  </externalReferences>
  <definedNames>
    <definedName name="changecolor" localSheetId="0">LP_max!changecolor</definedName>
    <definedName name="changecolor">[0]!changecolor</definedName>
    <definedName name="color_CANCEL" localSheetId="0">LP_max!color_CANCEL</definedName>
    <definedName name="color_CANCEL">[0]!color_CANCEL</definedName>
    <definedName name="color_DEFAULT" localSheetId="0">LP_max!color_DEFAULT</definedName>
    <definedName name="color_DEFAULT">[0]!color_DEFAULT</definedName>
    <definedName name="color_OK" localSheetId="0">LP_max!color_OK</definedName>
    <definedName name="color_OK">[0]!color_OK</definedName>
    <definedName name="colorlist_change" localSheetId="0">LP_max!colorlist_change</definedName>
    <definedName name="colorlist_change">[0]!colorlist_change</definedName>
    <definedName name="HTML_CodePage" hidden="1">1252</definedName>
    <definedName name="HTML_Control" localSheetId="0" hidden="1">{"'Builds'!$B$72:$D$199"}</definedName>
    <definedName name="HTML_Control" hidden="1">{"'Builds'!$B$72:$D$199"}</definedName>
    <definedName name="HTML_Description" hidden="1">""</definedName>
    <definedName name="HTML_Email" hidden="1">"hweiss@sbm.temple.edu"</definedName>
    <definedName name="HTML_Header" hidden="1">"Builds"</definedName>
    <definedName name="HTML_LastUpdate" hidden="1">"3/14/2000"</definedName>
    <definedName name="HTML_LineAfter" hidden="1">FALSE</definedName>
    <definedName name="HTML_LineBefore" hidden="1">FALSE</definedName>
    <definedName name="HTML_Name" hidden="1">"Howard Weiss"</definedName>
    <definedName name="HTML_OBDlg2" hidden="1">TRUE</definedName>
    <definedName name="HTML_OBDlg4" hidden="1">TRUE</definedName>
    <definedName name="HTML_OS" hidden="1">0</definedName>
    <definedName name="HTML_PathFile" hidden="1">"n:\upgrades.ph.html"</definedName>
    <definedName name="HTML_Title" hidden="1">"Version2"</definedName>
    <definedName name="_xlnm.Print_Area" localSheetId="0">LP_max!$A$1:$I$19</definedName>
    <definedName name="solver_adj" localSheetId="0" hidden="1">LP_max!$B$18:$C$18</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hs1" localSheetId="0" hidden="1">LP_max!$J$11:$J$15</definedName>
    <definedName name="solver_lhs2" localSheetId="0" hidden="1">LP_max!$L$11:$L$15</definedName>
    <definedName name="solver_lhs3" localSheetId="0" hidden="1">LP_max!$B$18:$C$18</definedName>
    <definedName name="solver_lin" localSheetId="0" hidden="1">1</definedName>
    <definedName name="solver_neg" localSheetId="0" hidden="1">1</definedName>
    <definedName name="solver_num" localSheetId="0" hidden="1">2</definedName>
    <definedName name="solver_nwt" localSheetId="0" hidden="1">1</definedName>
    <definedName name="solver_opt" localSheetId="0" hidden="1">LP_max!$G$10</definedName>
    <definedName name="solver_pre" localSheetId="0" hidden="1">0.000001</definedName>
    <definedName name="solver_rel1" localSheetId="0" hidden="1">1</definedName>
    <definedName name="solver_rel2" localSheetId="0" hidden="1">3</definedName>
    <definedName name="solver_rel3" localSheetId="0" hidden="1">3</definedName>
    <definedName name="solver_rhs1" localSheetId="0" hidden="1">LP_max!$K$11:$K$15</definedName>
    <definedName name="solver_rhs2" localSheetId="0" hidden="1">LP_max!$M$11:$M$15</definedName>
    <definedName name="solver_rhs3" localSheetId="0" hidden="1">0</definedName>
    <definedName name="solver_scl" localSheetId="0" hidden="1">2</definedName>
    <definedName name="solver_sho" localSheetId="0" hidden="1">2</definedName>
    <definedName name="solver_tim" localSheetId="0" hidden="1">100</definedName>
    <definedName name="solver_tmp" localSheetId="0" hidden="1">0</definedName>
    <definedName name="solver_tol" localSheetId="0" hidden="1">0.05</definedName>
    <definedName name="solver_typ" localSheetId="0" hidden="1">1</definedName>
    <definedName name="solver_val" localSheetId="0" hidden="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3" l="1"/>
  <c r="K15" i="3"/>
  <c r="J15" i="3"/>
  <c r="I15" i="3"/>
  <c r="G15" i="3"/>
  <c r="H15" i="3" s="1"/>
  <c r="F15" i="3"/>
  <c r="M14" i="3"/>
  <c r="K14" i="3"/>
  <c r="J14" i="3"/>
  <c r="I14" i="3"/>
  <c r="G14" i="3"/>
  <c r="H14" i="3" s="1"/>
  <c r="F14" i="3"/>
  <c r="M13" i="3"/>
  <c r="K13" i="3"/>
  <c r="I13" i="3"/>
  <c r="G13" i="3"/>
  <c r="H13" i="3" s="1"/>
  <c r="F13" i="3"/>
  <c r="M12" i="3"/>
  <c r="L12" i="3"/>
  <c r="K12" i="3"/>
  <c r="I12" i="3"/>
  <c r="G12" i="3"/>
  <c r="H12" i="3" s="1"/>
  <c r="F12" i="3"/>
  <c r="M11" i="3"/>
  <c r="L11" i="3"/>
  <c r="K11" i="3"/>
  <c r="I11" i="3"/>
  <c r="G11" i="3"/>
  <c r="H11" i="3" s="1"/>
  <c r="F11" i="3"/>
  <c r="G10" i="3"/>
  <c r="E19" i="3" s="1"/>
  <c r="J11" i="3" l="1"/>
  <c r="L15" i="3"/>
  <c r="J12" i="3"/>
  <c r="L14" i="3"/>
  <c r="J13" i="3"/>
  <c r="L13" i="3"/>
</calcChain>
</file>

<file path=xl/comments1.xml><?xml version="1.0" encoding="utf-8"?>
<comments xmlns="http://schemas.openxmlformats.org/spreadsheetml/2006/main">
  <authors>
    <author>Arsen Grigoryan</author>
  </authors>
  <commentList>
    <comment ref="A1" authorId="0" shapeId="0">
      <text>
        <r>
          <rPr>
            <sz val="9"/>
            <color indexed="81"/>
            <rFont val="Tahoma"/>
            <charset val="1"/>
          </rPr>
          <t>Created by Excel OM/QM version 5.2.112</t>
        </r>
      </text>
    </comment>
    <comment ref="A8" authorId="0" shapeId="0">
      <text>
        <r>
          <rPr>
            <sz val="9"/>
            <color indexed="81"/>
            <rFont val="Tahoma"/>
            <family val="2"/>
          </rPr>
          <t>Linear Programming: Submodel =  0; Problem size @  5 by 2</t>
        </r>
      </text>
    </comment>
  </commentList>
</comments>
</file>

<file path=xl/sharedStrings.xml><?xml version="1.0" encoding="utf-8"?>
<sst xmlns="http://schemas.openxmlformats.org/spreadsheetml/2006/main" count="34" uniqueCount="28">
  <si>
    <t>Linear Programming</t>
  </si>
  <si>
    <t>Use one of the three signs below for each constraint</t>
  </si>
  <si>
    <t>&lt;</t>
  </si>
  <si>
    <t>less than or equal to</t>
  </si>
  <si>
    <t>=</t>
  </si>
  <si>
    <t>equals (You need to enter an apostrophe first.)</t>
  </si>
  <si>
    <t>&gt;</t>
  </si>
  <si>
    <t>greater than or equal to</t>
  </si>
  <si>
    <t>Data</t>
  </si>
  <si>
    <t>Results</t>
  </si>
  <si>
    <t>Problem setup area</t>
  </si>
  <si>
    <t>x1</t>
  </si>
  <si>
    <t>x2</t>
  </si>
  <si>
    <t>LHS</t>
  </si>
  <si>
    <t>Slack/Surplus</t>
  </si>
  <si>
    <t>Maximize</t>
  </si>
  <si>
    <t>sign</t>
  </si>
  <si>
    <t>RHS</t>
  </si>
  <si>
    <t>&lt; constraints</t>
  </si>
  <si>
    <t>&gt; constraints</t>
  </si>
  <si>
    <t>Variables</t>
  </si>
  <si>
    <t>Objective</t>
  </si>
  <si>
    <t>Constraint 1</t>
  </si>
  <si>
    <t>Constraint 2</t>
  </si>
  <si>
    <t>Constraint 3</t>
  </si>
  <si>
    <t>Constraint 4</t>
  </si>
  <si>
    <t xml:space="preserve"> </t>
  </si>
  <si>
    <t>Constraint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</si>
</sst>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name val="Arial"/>
      <family val="2"/>
    </font>
    <font>
      <sz val="11"/>
      <name val="Calibri"/>
      <family val="2"/>
    </font>
    <font>
      <b/>
      <sz val="11"/>
      <color indexed="20"/>
      <name val="Calibri"/>
      <family val="2"/>
    </font>
    <font>
      <b/>
      <sz val="11"/>
      <color rgb="FFFF0000"/>
      <name val="Calibri"/>
      <family val="2"/>
    </font>
    <font>
      <b/>
      <sz val="15"/>
      <color rgb="FF1F497D"/>
      <name val="Calibri"/>
      <family val="2"/>
    </font>
    <font>
      <sz val="13"/>
      <color rgb="FF1F497D"/>
      <name val="Calibri"/>
      <family val="2"/>
    </font>
    <font>
      <sz val="11"/>
      <color rgb="FF0000FF"/>
      <name val="Calibri"/>
      <family val="2"/>
    </font>
    <font>
      <sz val="9"/>
      <color indexed="81"/>
      <name val="Tahoma"/>
      <family val="2"/>
    </font>
    <font>
      <b/>
      <sz val="11"/>
      <color rgb="FFFF6600"/>
      <name val="Calibri"/>
      <family val="2"/>
    </font>
    <font>
      <sz val="11"/>
      <color rgb="FF3F3F3F"/>
      <name val="Calibri"/>
      <family val="2"/>
    </font>
    <font>
      <b/>
      <sz val="11"/>
      <color rgb="FF3F3F3F"/>
      <name val="Calibri"/>
      <family val="2"/>
    </font>
    <font>
      <sz val="9"/>
      <color indexed="81"/>
      <name val="Tahoma"/>
      <charset val="1"/>
    </font>
    <font>
      <sz val="10"/>
      <name val="Arial"/>
    </font>
  </fonts>
  <fills count="7">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theme="5" tint="0.59999389629810485"/>
        <bgColor indexed="64"/>
      </patternFill>
    </fill>
    <fill>
      <patternFill patternType="solid">
        <fgColor rgb="FFFFCC99"/>
        <bgColor indexed="64"/>
      </patternFill>
    </fill>
    <fill>
      <patternFill patternType="solid">
        <fgColor rgb="FFF2F2F2"/>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3" fillId="0" borderId="0"/>
  </cellStyleXfs>
  <cellXfs count="38">
    <xf numFmtId="0" fontId="0" fillId="0" borderId="0" xfId="0"/>
    <xf numFmtId="0" fontId="2" fillId="0" borderId="0" xfId="1" applyFont="1"/>
    <xf numFmtId="0" fontId="2" fillId="2" borderId="0" xfId="1" applyFont="1" applyFill="1"/>
    <xf numFmtId="0" fontId="2" fillId="2" borderId="0" xfId="1" quotePrefix="1" applyFont="1" applyFill="1"/>
    <xf numFmtId="0" fontId="3" fillId="0" borderId="0" xfId="1" applyFont="1"/>
    <xf numFmtId="0" fontId="2" fillId="0" borderId="1" xfId="1" applyFont="1" applyBorder="1"/>
    <xf numFmtId="0" fontId="2" fillId="4" borderId="0" xfId="1" applyFont="1" applyFill="1" applyAlignment="1">
      <alignment horizontal="centerContinuous"/>
    </xf>
    <xf numFmtId="0" fontId="2" fillId="4" borderId="0" xfId="1" applyFont="1" applyFill="1" applyAlignment="1"/>
    <xf numFmtId="0" fontId="4" fillId="0" borderId="0" xfId="1" applyFont="1"/>
    <xf numFmtId="0" fontId="2" fillId="4" borderId="0" xfId="1" applyFont="1" applyFill="1"/>
    <xf numFmtId="0" fontId="5" fillId="0" borderId="0" xfId="1" applyFont="1"/>
    <xf numFmtId="0" fontId="6" fillId="0" borderId="0" xfId="1" applyFont="1"/>
    <xf numFmtId="0" fontId="7" fillId="0" borderId="0" xfId="1" applyFont="1"/>
    <xf numFmtId="0" fontId="9" fillId="0" borderId="0" xfId="1" applyFont="1"/>
    <xf numFmtId="0" fontId="2" fillId="5" borderId="3" xfId="1" applyFont="1" applyFill="1" applyBorder="1"/>
    <xf numFmtId="0" fontId="2" fillId="0" borderId="5" xfId="1" applyFont="1" applyFill="1" applyBorder="1"/>
    <xf numFmtId="0" fontId="2" fillId="0" borderId="6" xfId="1" applyFont="1" applyBorder="1"/>
    <xf numFmtId="0" fontId="2" fillId="0" borderId="7" xfId="1" applyFont="1" applyBorder="1"/>
    <xf numFmtId="0" fontId="2" fillId="3" borderId="8" xfId="1" applyFont="1" applyFill="1" applyBorder="1"/>
    <xf numFmtId="0" fontId="2" fillId="3" borderId="9" xfId="1" applyFont="1" applyFill="1" applyBorder="1"/>
    <xf numFmtId="0" fontId="2" fillId="0" borderId="10" xfId="1" applyFont="1" applyFill="1" applyBorder="1"/>
    <xf numFmtId="0" fontId="2" fillId="0" borderId="11" xfId="1" applyFont="1" applyBorder="1"/>
    <xf numFmtId="0" fontId="2" fillId="5" borderId="11" xfId="1" applyFont="1" applyFill="1" applyBorder="1"/>
    <xf numFmtId="0" fontId="2" fillId="0" borderId="12" xfId="1" applyFont="1" applyFill="1" applyBorder="1"/>
    <xf numFmtId="0" fontId="2" fillId="5" borderId="13" xfId="1" applyFont="1" applyFill="1" applyBorder="1"/>
    <xf numFmtId="0" fontId="2" fillId="5" borderId="14" xfId="1" applyFont="1" applyFill="1" applyBorder="1"/>
    <xf numFmtId="0" fontId="10" fillId="6" borderId="15" xfId="1" applyFont="1" applyFill="1" applyBorder="1"/>
    <xf numFmtId="0" fontId="10" fillId="6" borderId="16" xfId="1" applyFont="1" applyFill="1" applyBorder="1"/>
    <xf numFmtId="0" fontId="10" fillId="6" borderId="18" xfId="1" applyFont="1" applyFill="1" applyBorder="1"/>
    <xf numFmtId="0" fontId="10" fillId="6" borderId="19" xfId="1" applyFont="1" applyFill="1" applyBorder="1"/>
    <xf numFmtId="0" fontId="10" fillId="6" borderId="2" xfId="1" applyFont="1" applyFill="1" applyBorder="1"/>
    <xf numFmtId="0" fontId="10" fillId="6" borderId="20" xfId="1" applyFont="1" applyFill="1" applyBorder="1"/>
    <xf numFmtId="0" fontId="11" fillId="6" borderId="16" xfId="1" applyFont="1" applyFill="1" applyBorder="1"/>
    <xf numFmtId="0" fontId="11" fillId="6" borderId="17" xfId="1" applyFont="1" applyFill="1" applyBorder="1"/>
    <xf numFmtId="0" fontId="11" fillId="6" borderId="18" xfId="1" applyFont="1" applyFill="1" applyBorder="1"/>
    <xf numFmtId="0" fontId="11" fillId="6" borderId="4" xfId="1" applyFont="1" applyFill="1" applyBorder="1"/>
    <xf numFmtId="0" fontId="11" fillId="6" borderId="19" xfId="1" applyFont="1" applyFill="1" applyBorder="1"/>
    <xf numFmtId="0" fontId="11" fillId="6" borderId="20" xfId="1"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4</xdr:col>
      <xdr:colOff>280987</xdr:colOff>
      <xdr:row>0</xdr:row>
      <xdr:rowOff>0</xdr:rowOff>
    </xdr:from>
    <xdr:to>
      <xdr:col>10</xdr:col>
      <xdr:colOff>347662</xdr:colOff>
      <xdr:row>3</xdr:row>
      <xdr:rowOff>88900</xdr:rowOff>
    </xdr:to>
    <xdr:sp macro="" textlink="">
      <xdr:nvSpPr>
        <xdr:cNvPr id="2" name="messageTextbox"/>
        <xdr:cNvSpPr txBox="1"/>
      </xdr:nvSpPr>
      <xdr:spPr>
        <a:xfrm>
          <a:off x="3238500" y="0"/>
          <a:ext cx="3810000" cy="698500"/>
        </a:xfrm>
        <a:prstGeom prst="rect">
          <a:avLst/>
        </a:prstGeom>
        <a:solidFill>
          <a:srgbClr val="FFFFE6"/>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panose="020B0604020202020204" pitchFamily="34" charset="0"/>
            </a:rPr>
            <a:t>Enter the values in the shaded area then use the Run Excel's Solver button. Alternatively, or to view the sensitivity results, open Solver by going to the Data Tab (Excel 2007, 2010, 2013, 2016) or the Tools menu (Excel 2003, 2011).</a:t>
          </a:r>
        </a:p>
      </xdr:txBody>
    </xdr:sp>
    <xdr:clientData fPrintsWithSheet="0"/>
  </xdr:twoCellAnchor>
  <mc:AlternateContent xmlns:mc="http://schemas.openxmlformats.org/markup-compatibility/2006">
    <mc:Choice xmlns:a14="http://schemas.microsoft.com/office/drawing/2010/main" Requires="a14">
      <xdr:twoCellAnchor>
        <xdr:from>
          <xdr:col>0</xdr:col>
          <xdr:colOff>61913</xdr:colOff>
          <xdr:row>3</xdr:row>
          <xdr:rowOff>0</xdr:rowOff>
        </xdr:from>
        <xdr:to>
          <xdr:col>0</xdr:col>
          <xdr:colOff>671513</xdr:colOff>
          <xdr:row>4</xdr:row>
          <xdr:rowOff>47625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cs typeface="Calibri"/>
                </a:rPr>
                <a:t>Graph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61913</xdr:colOff>
          <xdr:row>1</xdr:row>
          <xdr:rowOff>0</xdr:rowOff>
        </xdr:from>
        <xdr:to>
          <xdr:col>1</xdr:col>
          <xdr:colOff>371475</xdr:colOff>
          <xdr:row>2</xdr:row>
          <xdr:rowOff>47625</xdr:rowOff>
        </xdr:to>
        <xdr:sp macro="" textlink="">
          <xdr:nvSpPr>
            <xdr:cNvPr id="3076" name="solverButton"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cs typeface="Calibri"/>
                </a:rPr>
                <a:t>Run Excel's Solver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438150</xdr:colOff>
          <xdr:row>1</xdr:row>
          <xdr:rowOff>0</xdr:rowOff>
        </xdr:from>
        <xdr:to>
          <xdr:col>3</xdr:col>
          <xdr:colOff>585788</xdr:colOff>
          <xdr:row>2</xdr:row>
          <xdr:rowOff>47625</xdr:rowOff>
        </xdr:to>
        <xdr:sp macro="" textlink="">
          <xdr:nvSpPr>
            <xdr:cNvPr id="3077" name="solverHelpButton"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cs typeface="Calibri"/>
                </a:rPr>
                <a:t>Solver Help</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Excel%20QM%20v5.2\excelOMQMv5.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e"/>
      <sheetName val="Todo"/>
      <sheetName val="Mac"/>
      <sheetName val="V3-V4-V5 History"/>
      <sheetName val="v5.2"/>
      <sheetName val="wise vs MSI"/>
      <sheetName val="OnLive"/>
      <sheetName val="MenuSheetv5"/>
      <sheetName val="MenuHR9"/>
      <sheetName val="ReliabilityEraseMe"/>
      <sheetName val="MenuListBox"/>
      <sheetName val="MenuFoster5"/>
      <sheetName val="MenuRSH10"/>
      <sheetName val="MenuRSH11"/>
      <sheetName val="MenuRSH12"/>
      <sheetName val="MenuTaylor10"/>
      <sheetName val="EOQ"/>
      <sheetName val="POQ"/>
      <sheetName val="multiBE"/>
      <sheetName val="ProbDist"/>
      <sheetName val="InvSSNorm"/>
      <sheetName val="WorkMeas"/>
      <sheetName val="Simulation"/>
      <sheetName val="Raw data"/>
      <sheetName val="Frequencies"/>
      <sheetName val="Prob dist"/>
      <sheetName val="Normal"/>
      <sheetName val="Reliability"/>
      <sheetName val="Markov"/>
      <sheetName val="Trans_agg"/>
      <sheetName val="MRPData"/>
      <sheetName val="HJW"/>
      <sheetName val="LP_max"/>
      <sheetName val="LP_min"/>
      <sheetName val="IP_max"/>
      <sheetName val="IP_min"/>
      <sheetName val="HWPert"/>
      <sheetName val="Trans_max"/>
      <sheetName val="Trans_min"/>
      <sheetName val="Assign_min"/>
      <sheetName val="Assign_max"/>
      <sheetName val="Game Theory"/>
      <sheetName val="sqc-1"/>
      <sheetName val="HWShortPath"/>
      <sheetName val="HWMaxFlow"/>
      <sheetName val="Markov chain solver"/>
      <sheetName val="SQC"/>
      <sheetName val="LimitedPop"/>
      <sheetName val="ProjCrashing"/>
    </sheetNames>
    <definedNames>
      <definedName name="CallSolver"/>
      <definedName name="lpGraph"/>
      <definedName name="SolverHelp"/>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M19"/>
  <sheetViews>
    <sheetView tabSelected="1" zoomScaleNormal="100" workbookViewId="0">
      <selection activeCell="H17" sqref="H17"/>
    </sheetView>
  </sheetViews>
  <sheetFormatPr defaultColWidth="8.73046875" defaultRowHeight="14.25" x14ac:dyDescent="0.45"/>
  <cols>
    <col min="1" max="1" width="15.19921875" style="1" customWidth="1"/>
    <col min="2" max="5" width="8.73046875" style="1"/>
    <col min="6" max="6" width="8.73046875" style="1" customWidth="1"/>
    <col min="7" max="7" width="8.73046875" style="1"/>
    <col min="8" max="9" width="8.73046875" style="1" customWidth="1"/>
    <col min="10" max="16384" width="8.73046875" style="1"/>
  </cols>
  <sheetData>
    <row r="1" spans="1:13" ht="19.5" x14ac:dyDescent="0.6">
      <c r="A1" s="10" t="s">
        <v>0</v>
      </c>
      <c r="B1" s="11"/>
      <c r="C1" s="11"/>
      <c r="D1" s="11"/>
      <c r="E1" s="11"/>
      <c r="F1" s="11"/>
      <c r="G1" s="11"/>
      <c r="H1" s="11"/>
    </row>
    <row r="2" spans="1:13" x14ac:dyDescent="0.45">
      <c r="A2" s="12"/>
      <c r="B2" s="12"/>
    </row>
    <row r="3" spans="1:13" x14ac:dyDescent="0.45">
      <c r="A3" s="1" t="s">
        <v>26</v>
      </c>
      <c r="B3" s="1" t="s">
        <v>1</v>
      </c>
    </row>
    <row r="4" spans="1:13" x14ac:dyDescent="0.45">
      <c r="B4" s="2" t="s">
        <v>2</v>
      </c>
      <c r="C4" s="1" t="s">
        <v>3</v>
      </c>
    </row>
    <row r="5" spans="1:13" x14ac:dyDescent="0.45">
      <c r="B5" s="3" t="s">
        <v>4</v>
      </c>
      <c r="C5" s="1" t="s">
        <v>5</v>
      </c>
    </row>
    <row r="6" spans="1:13" x14ac:dyDescent="0.45">
      <c r="B6" s="2" t="s">
        <v>6</v>
      </c>
      <c r="C6" s="1" t="s">
        <v>7</v>
      </c>
    </row>
    <row r="8" spans="1:13" ht="14.65" thickBot="1" x14ac:dyDescent="0.5">
      <c r="A8" s="13" t="s">
        <v>8</v>
      </c>
      <c r="G8" s="4" t="s">
        <v>9</v>
      </c>
      <c r="J8" s="1" t="s">
        <v>10</v>
      </c>
    </row>
    <row r="9" spans="1:13" x14ac:dyDescent="0.45">
      <c r="A9" s="15"/>
      <c r="B9" s="16" t="s">
        <v>11</v>
      </c>
      <c r="C9" s="17" t="s">
        <v>12</v>
      </c>
      <c r="D9" s="18"/>
      <c r="E9" s="19"/>
      <c r="G9" s="27" t="s">
        <v>13</v>
      </c>
      <c r="H9" s="29" t="s">
        <v>14</v>
      </c>
    </row>
    <row r="10" spans="1:13" x14ac:dyDescent="0.45">
      <c r="A10" s="20" t="s">
        <v>15</v>
      </c>
      <c r="B10" s="14">
        <v>300</v>
      </c>
      <c r="C10" s="14">
        <v>360</v>
      </c>
      <c r="D10" s="5" t="s">
        <v>16</v>
      </c>
      <c r="E10" s="21" t="s">
        <v>17</v>
      </c>
      <c r="G10" s="26">
        <f>SUMPRODUCT(B10:C10,$B$18:$C$18)</f>
        <v>224999.99999999997</v>
      </c>
      <c r="H10" s="30"/>
      <c r="J10" s="6" t="s">
        <v>18</v>
      </c>
      <c r="K10" s="6"/>
      <c r="L10" s="7" t="s">
        <v>19</v>
      </c>
      <c r="M10" s="7"/>
    </row>
    <row r="11" spans="1:13" x14ac:dyDescent="0.45">
      <c r="A11" s="20" t="s">
        <v>22</v>
      </c>
      <c r="B11" s="14">
        <v>1</v>
      </c>
      <c r="C11" s="14"/>
      <c r="D11" s="14" t="s">
        <v>2</v>
      </c>
      <c r="E11" s="22">
        <v>300</v>
      </c>
      <c r="F11" s="8" t="str">
        <f>IF(AND(D11&lt;&gt;$B$4,D11&lt;&gt;$B$6,D11&lt;&gt;B5),"Bad constraint sign","")</f>
        <v/>
      </c>
      <c r="G11" s="26">
        <f>SUMPRODUCT(B11:C11,$B$18:$C$18)</f>
        <v>29.999999999999886</v>
      </c>
      <c r="H11" s="30">
        <f>E11-G11</f>
        <v>270.00000000000011</v>
      </c>
      <c r="I11" s="1" t="str">
        <f>A11</f>
        <v>Constraint 1</v>
      </c>
      <c r="J11" s="9">
        <f>IF(TRIM($D11)&lt;&gt;$B$6,G11,0)</f>
        <v>29.999999999999886</v>
      </c>
      <c r="K11" s="9">
        <f>IF(TRIM($D11)&lt;&gt;$B$6,E11,0)</f>
        <v>300</v>
      </c>
      <c r="L11" s="9">
        <f>IF(TRIM($D11)&lt;&gt;$B$4,G11,0)</f>
        <v>0</v>
      </c>
      <c r="M11" s="9">
        <f>IF($D11&lt;&gt;$B$4,E11,0)</f>
        <v>0</v>
      </c>
    </row>
    <row r="12" spans="1:13" x14ac:dyDescent="0.45">
      <c r="A12" s="20" t="s">
        <v>23</v>
      </c>
      <c r="B12" s="14"/>
      <c r="C12" s="14">
        <v>1</v>
      </c>
      <c r="D12" s="14" t="s">
        <v>2</v>
      </c>
      <c r="E12" s="22">
        <v>600</v>
      </c>
      <c r="F12" s="8" t="str">
        <f t="shared" ref="F12:F15" si="0">IF(AND(D12&lt;&gt;$B$4,D12&lt;&gt;$B$6,D12&lt;&gt;B6),"Bad constraint sign","")</f>
        <v/>
      </c>
      <c r="G12" s="26">
        <f t="shared" ref="G12:G15" si="1">SUMPRODUCT(B12:C12,$B$18:$C$18)</f>
        <v>600</v>
      </c>
      <c r="H12" s="30">
        <f t="shared" ref="H12:H15" si="2">E12-G12</f>
        <v>0</v>
      </c>
      <c r="I12" s="1" t="str">
        <f t="shared" ref="I12:I15" si="3">A12</f>
        <v>Constraint 2</v>
      </c>
      <c r="J12" s="9">
        <f t="shared" ref="J12:J15" si="4">IF(TRIM($D12)&lt;&gt;$B$6,G12,0)</f>
        <v>600</v>
      </c>
      <c r="K12" s="9">
        <f t="shared" ref="K12:K15" si="5">IF(TRIM($D12)&lt;&gt;$B$6,E12,0)</f>
        <v>600</v>
      </c>
      <c r="L12" s="9">
        <f t="shared" ref="L12:L15" si="6">IF(TRIM($D12)&lt;&gt;$B$4,G12,0)</f>
        <v>0</v>
      </c>
      <c r="M12" s="9">
        <f t="shared" ref="M12:M15" si="7">IF($D12&lt;&gt;$B$4,E12,0)</f>
        <v>0</v>
      </c>
    </row>
    <row r="13" spans="1:13" x14ac:dyDescent="0.45">
      <c r="A13" s="20" t="s">
        <v>24</v>
      </c>
      <c r="B13" s="14">
        <v>2</v>
      </c>
      <c r="C13" s="14">
        <v>2.4</v>
      </c>
      <c r="D13" s="14" t="s">
        <v>2</v>
      </c>
      <c r="E13" s="22">
        <v>1500</v>
      </c>
      <c r="F13" s="8" t="str">
        <f t="shared" si="0"/>
        <v/>
      </c>
      <c r="G13" s="26">
        <f t="shared" si="1"/>
        <v>1499.9999999999998</v>
      </c>
      <c r="H13" s="30">
        <f t="shared" si="2"/>
        <v>0</v>
      </c>
      <c r="I13" s="1" t="str">
        <f t="shared" si="3"/>
        <v>Constraint 3</v>
      </c>
      <c r="J13" s="9">
        <f t="shared" si="4"/>
        <v>1499.9999999999998</v>
      </c>
      <c r="K13" s="9">
        <f t="shared" si="5"/>
        <v>1500</v>
      </c>
      <c r="L13" s="9">
        <f t="shared" si="6"/>
        <v>0</v>
      </c>
      <c r="M13" s="9">
        <f t="shared" si="7"/>
        <v>0</v>
      </c>
    </row>
    <row r="14" spans="1:13" ht="14.65" thickBot="1" x14ac:dyDescent="0.5">
      <c r="A14" s="20" t="s">
        <v>25</v>
      </c>
      <c r="B14" s="24">
        <v>1</v>
      </c>
      <c r="C14" s="24"/>
      <c r="D14" s="24" t="s">
        <v>6</v>
      </c>
      <c r="E14" s="25">
        <v>0</v>
      </c>
      <c r="F14" s="8" t="str">
        <f t="shared" si="0"/>
        <v/>
      </c>
      <c r="G14" s="26">
        <f t="shared" si="1"/>
        <v>29.999999999999886</v>
      </c>
      <c r="H14" s="30">
        <f t="shared" si="2"/>
        <v>-29.999999999999886</v>
      </c>
      <c r="I14" s="1" t="str">
        <f t="shared" si="3"/>
        <v>Constraint 4</v>
      </c>
      <c r="J14" s="9">
        <f t="shared" si="4"/>
        <v>0</v>
      </c>
      <c r="K14" s="9">
        <f t="shared" si="5"/>
        <v>0</v>
      </c>
      <c r="L14" s="9">
        <f t="shared" si="6"/>
        <v>29.999999999999886</v>
      </c>
      <c r="M14" s="9">
        <f t="shared" si="7"/>
        <v>0</v>
      </c>
    </row>
    <row r="15" spans="1:13" ht="14.65" thickBot="1" x14ac:dyDescent="0.5">
      <c r="A15" s="23" t="s">
        <v>27</v>
      </c>
      <c r="B15" s="24"/>
      <c r="C15" s="24">
        <v>1</v>
      </c>
      <c r="D15" s="24" t="s">
        <v>6</v>
      </c>
      <c r="E15" s="25">
        <v>0</v>
      </c>
      <c r="F15" s="8" t="str">
        <f t="shared" si="0"/>
        <v/>
      </c>
      <c r="G15" s="28">
        <f t="shared" si="1"/>
        <v>600</v>
      </c>
      <c r="H15" s="31">
        <f t="shared" si="2"/>
        <v>-600</v>
      </c>
      <c r="I15" s="1" t="str">
        <f t="shared" si="3"/>
        <v>Constraint 5</v>
      </c>
      <c r="J15" s="9">
        <f t="shared" si="4"/>
        <v>0</v>
      </c>
      <c r="K15" s="9">
        <f t="shared" si="5"/>
        <v>0</v>
      </c>
      <c r="L15" s="9">
        <f t="shared" si="6"/>
        <v>600</v>
      </c>
      <c r="M15" s="9">
        <f t="shared" si="7"/>
        <v>0</v>
      </c>
    </row>
    <row r="17" spans="1:5" ht="14.65" thickBot="1" x14ac:dyDescent="0.5">
      <c r="A17" s="4" t="s">
        <v>9</v>
      </c>
    </row>
    <row r="18" spans="1:5" x14ac:dyDescent="0.45">
      <c r="A18" s="32" t="s">
        <v>20</v>
      </c>
      <c r="B18" s="33">
        <v>29.999999999999886</v>
      </c>
      <c r="C18" s="33">
        <v>600</v>
      </c>
      <c r="D18" s="33"/>
      <c r="E18" s="36"/>
    </row>
    <row r="19" spans="1:5" ht="14.65" thickBot="1" x14ac:dyDescent="0.5">
      <c r="A19" s="34" t="s">
        <v>21</v>
      </c>
      <c r="B19" s="35"/>
      <c r="C19" s="35"/>
      <c r="D19" s="35"/>
      <c r="E19" s="37">
        <f>G10</f>
        <v>224999.99999999997</v>
      </c>
    </row>
  </sheetData>
  <printOptions gridLines="1" gridLinesSet="0"/>
  <pageMargins left="0.75" right="0.75" top="1" bottom="1" header="0.5" footer="0.5"/>
  <pageSetup orientation="landscape" horizontalDpi="4294967292" verticalDpi="360" r:id="rId1"/>
  <headerFooter alignWithMargins="0">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1]!lpGraph">
                <anchor moveWithCells="1" sizeWithCells="1">
                  <from>
                    <xdr:col>0</xdr:col>
                    <xdr:colOff>61913</xdr:colOff>
                    <xdr:row>3</xdr:row>
                    <xdr:rowOff>0</xdr:rowOff>
                  </from>
                  <to>
                    <xdr:col>0</xdr:col>
                    <xdr:colOff>671513</xdr:colOff>
                    <xdr:row>4</xdr:row>
                    <xdr:rowOff>47625</xdr:rowOff>
                  </to>
                </anchor>
              </controlPr>
            </control>
          </mc:Choice>
        </mc:AlternateContent>
        <mc:AlternateContent xmlns:mc="http://schemas.openxmlformats.org/markup-compatibility/2006">
          <mc:Choice Requires="x14">
            <control shapeId="3076" r:id="rId5" name="solverButton">
              <controlPr defaultSize="0" print="0" autoFill="0" autoPict="0" macro="[1]!CallSolver">
                <anchor moveWithCells="1" sizeWithCells="1">
                  <from>
                    <xdr:col>0</xdr:col>
                    <xdr:colOff>61913</xdr:colOff>
                    <xdr:row>1</xdr:row>
                    <xdr:rowOff>0</xdr:rowOff>
                  </from>
                  <to>
                    <xdr:col>1</xdr:col>
                    <xdr:colOff>371475</xdr:colOff>
                    <xdr:row>2</xdr:row>
                    <xdr:rowOff>47625</xdr:rowOff>
                  </to>
                </anchor>
              </controlPr>
            </control>
          </mc:Choice>
        </mc:AlternateContent>
        <mc:AlternateContent xmlns:mc="http://schemas.openxmlformats.org/markup-compatibility/2006">
          <mc:Choice Requires="x14">
            <control shapeId="3077" r:id="rId6" name="solverHelpButton">
              <controlPr defaultSize="0" print="0" autoFill="0" autoPict="0" macro="[1]!SolverHelp">
                <anchor moveWithCells="1" sizeWithCells="1">
                  <from>
                    <xdr:col>1</xdr:col>
                    <xdr:colOff>438150</xdr:colOff>
                    <xdr:row>1</xdr:row>
                    <xdr:rowOff>0</xdr:rowOff>
                  </from>
                  <to>
                    <xdr:col>3</xdr:col>
                    <xdr:colOff>585788</xdr:colOff>
                    <xdr:row>2</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LP_max</vt:lpstr>
      <vt:lpstr>LP_max!Print_Area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Arsen Grigoryan</dc:creator>
  <cp:lastModifiedBy>Arsen Grigoryan</cp:lastModifiedBy>
  <dcterms:created xsi:type="dcterms:W3CDTF">2017-08-26T11:28:53Z</dcterms:created>
  <dcterms:modified xsi:type="dcterms:W3CDTF">2017-08-26T18:42:37Z</dcterms:modified>
</cp:coreProperties>
</file>